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<sst xmlns="http://schemas.openxmlformats.org/spreadsheetml/2006/main" count="160" uniqueCount="74">
  <si>
    <t>Всего на 2009 год</t>
  </si>
  <si>
    <t>Н а и м е н о в а н и е</t>
  </si>
  <si>
    <t>Раздел</t>
  </si>
  <si>
    <t>Подраздел</t>
  </si>
  <si>
    <t>Вид расхода</t>
  </si>
  <si>
    <t>Утверждено</t>
  </si>
  <si>
    <t>1. Общегосударственные вопросы</t>
  </si>
  <si>
    <r>
      <t>1.2.1. Центральный аппарат</t>
    </r>
    <r>
      <rPr>
        <sz val="12"/>
        <color indexed="8"/>
        <rFont val="Times New Roman"/>
        <family val="1"/>
      </rPr>
      <t xml:space="preserve"> </t>
    </r>
  </si>
  <si>
    <t>2. Национальная оборона</t>
  </si>
  <si>
    <t>2.1. Мобилизационная и вневойсковая подготовка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</si>
  <si>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</si>
  <si>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</si>
  <si>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</si>
  <si>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</si>
  <si>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r>
      <t>1.1.1.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Глава муниципального образования</t>
    </r>
  </si>
  <si>
    <r>
      <t>1.2.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</si>
  <si>
    <r>
      <t>2.1.1.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Субвенция из регионального фонда компенсаций на осуществление первичного воинского учета на территориях, где отсутствуют военные комиссариаты (федеральный бюджет)</t>
    </r>
  </si>
  <si>
    <t>Уточнение</t>
  </si>
  <si>
    <t>Уточнено</t>
  </si>
  <si>
    <t>01</t>
  </si>
  <si>
    <t>00</t>
  </si>
  <si>
    <t>0000000</t>
  </si>
  <si>
    <t>000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</si>
  <si>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</si>
  <si>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</si>
  <si>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</si>
  <si>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</si>
  <si>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</si>
  <si>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</si>
  <si>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</si>
  <si>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</si>
  <si>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</si>
  <si>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</si>
  <si>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</si>
  <si>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</si>
  <si>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0700500</t>
  </si>
  <si>
    <t>013</t>
  </si>
  <si>
    <t>09</t>
  </si>
  <si>
    <t>2180100</t>
  </si>
  <si>
    <t>08</t>
  </si>
  <si>
    <t>5129700</t>
  </si>
  <si>
    <t>1.3. Резервные фонды</t>
  </si>
  <si>
    <t>1.4. Другие общегосударственные вопросы</t>
  </si>
  <si>
    <r>
      <t xml:space="preserve">1.4.1. </t>
    </r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</si>
  <si>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3. Национальная безопасность и правоохранительная деятельность</t>
  </si>
  <si>
    <t>11</t>
  </si>
  <si>
    <t>5210600</t>
  </si>
  <si>
    <t>017</t>
  </si>
  <si>
    <t>4. Жилищно-коммунальное хозяйство</t>
  </si>
  <si>
    <t>4.1. Благоустройство</t>
  </si>
  <si>
    <t xml:space="preserve">4.1.1.Уличное освещение </t>
  </si>
  <si>
    <t>4.1.2.Озеленение</t>
  </si>
  <si>
    <t>4.1.3. Прочие мероприятия по благоустройству городских округов и поселений</t>
  </si>
  <si>
    <t>6. Межбюджетные трансферты</t>
  </si>
  <si>
    <t>1.3.1. Резервные фонды местных администраций</t>
  </si>
  <si>
    <t>сельского поселения Сорум</t>
  </si>
  <si>
    <t>ПРИЛОЖЕНИЕ 4</t>
  </si>
  <si>
    <t>Распределение бюджетных ассигнований</t>
  </si>
  <si>
    <t>по разделам, подразделам, целевым статьям и видам расходов</t>
  </si>
  <si>
    <t>классификации расходов бюджета сельского поселения Сорум на 2009 год</t>
  </si>
  <si>
    <t>Расходы, осуществляемые по вопросам местного значения</t>
  </si>
  <si>
    <r>
      <t xml:space="preserve">1.1. </t>
    </r>
    <r>
      <rPr>
        <b/>
        <sz val="12"/>
        <color indexed="8"/>
        <rFont val="Times New Roman"/>
        <family val="1"/>
      </rPr>
      <t>Функционирование высшего должностного лица субъекта Российской Федерации и органов местного самоуправления</t>
    </r>
  </si>
  <si>
    <t>3.1. Защита населения и территории от чрезвычайных ситуаций природного и техногенного характера, гражданская оборона</t>
  </si>
  <si>
    <r>
      <t>3.1.1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Предупреждение и ликвидация последствий чрезвычайных ситуаций и стихийных бедствий природного и техногенного характера</t>
    </r>
  </si>
  <si>
    <t>5.1. Физическая культура и спорт</t>
  </si>
  <si>
    <t>5. Здравоохранение, физическая культура и спорт</t>
  </si>
  <si>
    <t>Сумма на год (тыс. рублей)</t>
  </si>
  <si>
    <t>5.1.1. Мероприятия в области здравоохранения, спорта и физической культуры, туризма</t>
  </si>
  <si>
    <t>6.1.Иные межбюджетные трансферты</t>
  </si>
  <si>
    <t>6.1.1.Межбюджетные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</si>
  <si>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от 25 ноября 2008 года № 27</t>
  </si>
  <si>
    <t>1.4.2. Целевая программа сельского поселения Сорум "Развитие муниципальной службы сельского поселения Сорум" на 2008-2010 годы</t>
  </si>
  <si>
    <t>ПРИЛОЖЕНИЕ 2</t>
  </si>
  <si>
    <t>от   13  апреля 2009 года № 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</si>
</sst>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0" xfId="0" applyNumberFormat="1" applyFont="1" applyAlignment="1">
      <alignment/>
    </xf>
    <xf numFmtId="0" fontId="1" fillId="0" borderId="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="75" zoomScaleNormal="75" workbookViewId="0" topLeftCell="A1">
      <selection activeCell="L4" sqref="L4"/>
    </sheetView>
  </sheetViews>
  <sheetFormatPr defaultColWidth="9.140625" defaultRowHeight="12.75"/>
  <cols>
    <col min="1" max="1" width="28.8515625" style="1" customWidth="1"/>
    <col min="2" max="2" width="4.28125" style="1" customWidth="1"/>
    <col min="3" max="3" width="5.00390625" style="1" customWidth="1"/>
    <col min="4" max="4" width="9.421875" style="1" customWidth="1"/>
    <col min="5" max="5" width="5.421875" style="1" customWidth="1"/>
    <col min="6" max="6" width="9.140625" style="1" customWidth="1"/>
    <col min="7" max="7" width="8.7109375" style="1" customWidth="1"/>
    <col min="8" max="8" width="9.140625" style="1" customWidth="1"/>
    <col min="9" max="9" width="9.421875" style="1" customWidth="1"/>
    <col min="10" max="10" width="9.00390625" style="1" customWidth="1"/>
    <col min="11" max="11" width="8.7109375" style="1" customWidth="1"/>
    <col min="12" max="12" width="9.140625" style="1" customWidth="1"/>
    <col min="13" max="13" width="8.8515625" style="1" customWidth="1"/>
    <col min="14" max="14" width="8.57421875" style="1" customWidth="1"/>
    <col min="15" max="16384" width="9.140625" style="1" customWidth="1"/>
  </cols>
  <sheetData>
    <row r="1" spans="11:14" ht="18.75">
      <c r="K1" s="21"/>
      <c r="L1" s="22" t="s">
        <v>72</v>
      </c>
      <c r="M1" s="22"/>
      <c r="N1" s="2"/>
    </row>
    <row r="2" spans="11:14" ht="18.75">
      <c r="K2" s="21"/>
      <c r="L2" s="22" t="s">
        <v>34</v>
      </c>
      <c r="M2" s="22"/>
      <c r="N2" s="2"/>
    </row>
    <row r="3" spans="11:14" ht="18.75">
      <c r="K3" s="21"/>
      <c r="L3" s="22" t="s">
        <v>55</v>
      </c>
      <c r="M3" s="22"/>
      <c r="N3" s="2"/>
    </row>
    <row r="4" spans="11:14" ht="18.75">
      <c r="K4" s="21"/>
      <c r="L4" s="22" t="s">
        <v>73</v>
      </c>
      <c r="M4" s="22"/>
      <c r="N4" s="2"/>
    </row>
    <row r="5" spans="11:13" ht="18.75">
      <c r="K5" s="21"/>
      <c r="L5" s="21"/>
      <c r="M5" s="21"/>
    </row>
    <row r="6" spans="11:14" ht="18.75">
      <c r="K6" s="21"/>
      <c r="L6" s="22" t="s">
        <v>56</v>
      </c>
      <c r="M6" s="22"/>
      <c r="N6" s="2"/>
    </row>
    <row r="7" spans="11:14" ht="18.75">
      <c r="K7" s="21"/>
      <c r="L7" s="22" t="s">
        <v>34</v>
      </c>
      <c r="M7" s="22"/>
      <c r="N7" s="2"/>
    </row>
    <row r="8" spans="11:14" ht="18.75">
      <c r="K8" s="21"/>
      <c r="L8" s="22" t="s">
        <v>55</v>
      </c>
      <c r="M8" s="22"/>
      <c r="N8" s="2"/>
    </row>
    <row r="9" spans="11:14" ht="18.75">
      <c r="K9" s="21"/>
      <c r="L9" s="22" t="s">
        <v>70</v>
      </c>
      <c r="M9" s="22"/>
      <c r="N9" s="2"/>
    </row>
    <row r="10" ht="15.75">
      <c r="N10" s="2"/>
    </row>
    <row r="11" spans="13:14" ht="15.75">
      <c r="M11" s="25"/>
      <c r="N11" s="25"/>
    </row>
    <row r="12" spans="13:14" ht="15.75">
      <c r="M12" s="25"/>
      <c r="N12" s="25"/>
    </row>
    <row r="13" spans="1:14" ht="18.75">
      <c r="A13" s="23" t="s">
        <v>57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8.75">
      <c r="A14" s="23" t="s">
        <v>58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8.75">
      <c r="A15" s="23" t="s">
        <v>59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ht="25.5" customHeight="1">
      <c r="A16" s="3"/>
    </row>
    <row r="17" spans="1:18" ht="15" customHeight="1">
      <c r="A17" s="27" t="s">
        <v>1</v>
      </c>
      <c r="B17" s="24" t="s">
        <v>2</v>
      </c>
      <c r="C17" s="24" t="s">
        <v>3</v>
      </c>
      <c r="D17" s="24" t="s">
        <v>12</v>
      </c>
      <c r="E17" s="24" t="s">
        <v>4</v>
      </c>
      <c r="F17" s="31" t="s">
        <v>66</v>
      </c>
      <c r="G17" s="31"/>
      <c r="H17" s="31"/>
      <c r="I17" s="31"/>
      <c r="J17" s="31"/>
      <c r="K17" s="31"/>
      <c r="L17" s="31"/>
      <c r="M17" s="31"/>
      <c r="N17" s="31"/>
      <c r="O17" s="4"/>
      <c r="P17" s="4"/>
      <c r="Q17" s="4"/>
      <c r="R17" s="4"/>
    </row>
    <row r="18" spans="1:18" ht="66.75" customHeight="1">
      <c r="A18" s="27"/>
      <c r="B18" s="24"/>
      <c r="C18" s="24"/>
      <c r="D18" s="24"/>
      <c r="E18" s="24"/>
      <c r="F18" s="31" t="s">
        <v>0</v>
      </c>
      <c r="G18" s="31"/>
      <c r="H18" s="31"/>
      <c r="I18" s="27" t="s">
        <v>60</v>
      </c>
      <c r="J18" s="27"/>
      <c r="K18" s="27"/>
      <c r="L18" s="28" t="s">
        <v>13</v>
      </c>
      <c r="M18" s="29"/>
      <c r="N18" s="30"/>
      <c r="O18" s="4"/>
      <c r="P18" s="4"/>
      <c r="Q18" s="4"/>
      <c r="R18" s="4"/>
    </row>
    <row r="19" spans="1:17" ht="37.5" customHeight="1">
      <c r="A19" s="27"/>
      <c r="B19" s="24"/>
      <c r="C19" s="24"/>
      <c r="D19" s="24"/>
      <c r="E19" s="24"/>
      <c r="F19" s="6" t="s">
        <v>5</v>
      </c>
      <c r="G19" s="6" t="s">
        <v>17</v>
      </c>
      <c r="H19" s="6" t="s">
        <v>18</v>
      </c>
      <c r="I19" s="6" t="s">
        <v>5</v>
      </c>
      <c r="J19" s="6" t="s">
        <v>17</v>
      </c>
      <c r="K19" s="6" t="s">
        <v>18</v>
      </c>
      <c r="L19" s="6" t="s">
        <v>5</v>
      </c>
      <c r="M19" s="6" t="s">
        <v>17</v>
      </c>
      <c r="N19" s="6" t="s">
        <v>18</v>
      </c>
      <c r="O19" s="5"/>
      <c r="P19" s="5"/>
      <c r="Q19" s="5"/>
    </row>
    <row r="20" spans="1:16" ht="32.25" customHeight="1">
      <c r="A20" s="16" t="s">
        <v>6</v>
      </c>
      <c r="B20" s="9" t="s">
        <v>19</v>
      </c>
      <c r="C20" s="9" t="s">
        <v>20</v>
      </c>
      <c r="D20" s="9" t="s">
        <v>21</v>
      </c>
      <c r="E20" s="9" t="s">
        <v>22</v>
      </c>
      <c r="F20" s="15">
        <f>SUM(F21+F23+F25+F27)</f>
        <v>7836</v>
      </c>
      <c r="G20" s="15">
        <f aca="true" t="shared" si="0" ref="G20:M20">SUM(G21+G23+G25+G27)</f>
        <v>-705</v>
      </c>
      <c r="H20" s="15">
        <f>SUM(F20+G20)</f>
        <v>7131</v>
      </c>
      <c r="I20" s="15">
        <f t="shared" si="0"/>
        <v>7836</v>
      </c>
      <c r="J20" s="15">
        <f t="shared" si="0"/>
        <v>-705</v>
      </c>
      <c r="K20" s="15">
        <f>SUM(I20+J20)</f>
        <v>7131</v>
      </c>
      <c r="L20" s="15">
        <f t="shared" si="0"/>
        <v>0</v>
      </c>
      <c r="M20" s="15">
        <f t="shared" si="0"/>
        <v>0</v>
      </c>
      <c r="N20" s="15">
        <f>SUM(L20+M20)</f>
        <v>0</v>
      </c>
      <c r="O20" s="14"/>
      <c r="P20" s="14"/>
    </row>
    <row r="21" spans="1:16" ht="78.75">
      <c r="A21" s="16" t="s">
        <v>61</v>
      </c>
      <c r="B21" s="9" t="s">
        <v>19</v>
      </c>
      <c r="C21" s="9" t="s">
        <v>23</v>
      </c>
      <c r="D21" s="9" t="s">
        <v>21</v>
      </c>
      <c r="E21" s="9" t="s">
        <v>22</v>
      </c>
      <c r="F21" s="15">
        <f>F22</f>
        <v>1460</v>
      </c>
      <c r="G21" s="15">
        <f aca="true" t="shared" si="1" ref="G21:M21">G22</f>
        <v>-171</v>
      </c>
      <c r="H21" s="15">
        <f>F21+G21</f>
        <v>1289</v>
      </c>
      <c r="I21" s="15">
        <f t="shared" si="1"/>
        <v>1460</v>
      </c>
      <c r="J21" s="15">
        <f t="shared" si="1"/>
        <v>-171</v>
      </c>
      <c r="K21" s="15">
        <f>I21+J21</f>
        <v>1289</v>
      </c>
      <c r="L21" s="15">
        <f t="shared" si="1"/>
        <v>0</v>
      </c>
      <c r="M21" s="15">
        <f t="shared" si="1"/>
        <v>0</v>
      </c>
      <c r="N21" s="15">
        <f>L21+M21</f>
        <v>0</v>
      </c>
      <c r="O21" s="14"/>
      <c r="P21" s="14"/>
    </row>
    <row r="22" spans="1:16" ht="32.25" customHeight="1">
      <c r="A22" s="17" t="s">
        <v>14</v>
      </c>
      <c r="B22" s="10" t="s">
        <v>19</v>
      </c>
      <c r="C22" s="10" t="s">
        <v>23</v>
      </c>
      <c r="D22" s="10" t="s">
        <v>24</v>
      </c>
      <c r="E22" s="10" t="s">
        <v>25</v>
      </c>
      <c r="F22" s="13">
        <v>1460</v>
      </c>
      <c r="G22" s="13">
        <v>-171</v>
      </c>
      <c r="H22" s="13">
        <f>F22+G22</f>
        <v>1289</v>
      </c>
      <c r="I22" s="13">
        <f>F22</f>
        <v>1460</v>
      </c>
      <c r="J22" s="13">
        <f>G22</f>
        <v>-171</v>
      </c>
      <c r="K22" s="13">
        <f>J22+I22</f>
        <v>1289</v>
      </c>
      <c r="L22" s="13"/>
      <c r="M22" s="13"/>
      <c r="N22" s="13">
        <f>M22+L22</f>
        <v>0</v>
      </c>
      <c r="O22" s="14"/>
      <c r="P22" s="14"/>
    </row>
    <row r="23" spans="1:16" ht="129.75" customHeight="1">
      <c r="A23" s="16" t="s">
        <v>15</v>
      </c>
      <c r="B23" s="9" t="s">
        <v>19</v>
      </c>
      <c r="C23" s="9" t="s">
        <v>26</v>
      </c>
      <c r="D23" s="9" t="s">
        <v>21</v>
      </c>
      <c r="E23" s="9" t="s">
        <v>22</v>
      </c>
      <c r="F23" s="15">
        <f aca="true" t="shared" si="2" ref="F23:N23">F24</f>
        <v>5728</v>
      </c>
      <c r="G23" s="15">
        <f t="shared" si="2"/>
        <v>-491</v>
      </c>
      <c r="H23" s="15">
        <f t="shared" si="2"/>
        <v>5237</v>
      </c>
      <c r="I23" s="15">
        <f t="shared" si="2"/>
        <v>5728</v>
      </c>
      <c r="J23" s="15">
        <f t="shared" si="2"/>
        <v>-491</v>
      </c>
      <c r="K23" s="15">
        <f t="shared" si="2"/>
        <v>5237</v>
      </c>
      <c r="L23" s="15">
        <f t="shared" si="2"/>
        <v>0</v>
      </c>
      <c r="M23" s="15">
        <f t="shared" si="2"/>
        <v>0</v>
      </c>
      <c r="N23" s="15">
        <f t="shared" si="2"/>
        <v>0</v>
      </c>
      <c r="O23" s="14"/>
      <c r="P23" s="14"/>
    </row>
    <row r="24" spans="1:16" ht="15.75">
      <c r="A24" s="17" t="s">
        <v>7</v>
      </c>
      <c r="B24" s="10" t="s">
        <v>19</v>
      </c>
      <c r="C24" s="10" t="s">
        <v>26</v>
      </c>
      <c r="D24" s="10" t="s">
        <v>27</v>
      </c>
      <c r="E24" s="10" t="s">
        <v>25</v>
      </c>
      <c r="F24" s="13">
        <f>5688+40</f>
        <v>5728</v>
      </c>
      <c r="G24" s="13">
        <f>-541+50</f>
        <v>-491</v>
      </c>
      <c r="H24" s="13">
        <f>F24+G24</f>
        <v>5237</v>
      </c>
      <c r="I24" s="13">
        <f>F24</f>
        <v>5728</v>
      </c>
      <c r="J24" s="13">
        <f>G24</f>
        <v>-491</v>
      </c>
      <c r="K24" s="13">
        <f>J24+I24</f>
        <v>5237</v>
      </c>
      <c r="L24" s="13"/>
      <c r="M24" s="13"/>
      <c r="N24" s="13">
        <f>M24+L24</f>
        <v>0</v>
      </c>
      <c r="O24" s="14"/>
      <c r="P24" s="14"/>
    </row>
    <row r="25" spans="1:16" ht="15.75">
      <c r="A25" s="16" t="s">
        <v>41</v>
      </c>
      <c r="B25" s="9" t="s">
        <v>19</v>
      </c>
      <c r="C25" s="9">
        <v>12</v>
      </c>
      <c r="D25" s="9" t="s">
        <v>21</v>
      </c>
      <c r="E25" s="9" t="s">
        <v>22</v>
      </c>
      <c r="F25" s="15">
        <f>F26</f>
        <v>109</v>
      </c>
      <c r="G25" s="15">
        <f>G26</f>
        <v>0</v>
      </c>
      <c r="H25" s="15">
        <f>F25+G25</f>
        <v>109</v>
      </c>
      <c r="I25" s="15">
        <f>I26</f>
        <v>109</v>
      </c>
      <c r="J25" s="15">
        <f>G25</f>
        <v>0</v>
      </c>
      <c r="K25" s="15">
        <f>I25+J25</f>
        <v>109</v>
      </c>
      <c r="L25" s="13"/>
      <c r="M25" s="13"/>
      <c r="N25" s="15">
        <f>N26</f>
        <v>0</v>
      </c>
      <c r="O25" s="14"/>
      <c r="P25" s="14"/>
    </row>
    <row r="26" spans="1:16" ht="31.5">
      <c r="A26" s="18" t="s">
        <v>54</v>
      </c>
      <c r="B26" s="10" t="s">
        <v>19</v>
      </c>
      <c r="C26" s="10">
        <v>12</v>
      </c>
      <c r="D26" s="10" t="s">
        <v>35</v>
      </c>
      <c r="E26" s="10" t="s">
        <v>36</v>
      </c>
      <c r="F26" s="13">
        <v>109</v>
      </c>
      <c r="G26" s="13"/>
      <c r="H26" s="13">
        <f>F26+G26</f>
        <v>109</v>
      </c>
      <c r="I26" s="13">
        <f>F26</f>
        <v>109</v>
      </c>
      <c r="J26" s="13">
        <f>G26</f>
        <v>0</v>
      </c>
      <c r="K26" s="13">
        <f>I26+J26</f>
        <v>109</v>
      </c>
      <c r="L26" s="13"/>
      <c r="M26" s="13"/>
      <c r="N26" s="13"/>
      <c r="O26" s="14"/>
      <c r="P26" s="14"/>
    </row>
    <row r="27" spans="1:16" ht="47.25">
      <c r="A27" s="16" t="s">
        <v>42</v>
      </c>
      <c r="B27" s="9" t="s">
        <v>19</v>
      </c>
      <c r="C27" s="9" t="s">
        <v>28</v>
      </c>
      <c r="D27" s="9" t="s">
        <v>21</v>
      </c>
      <c r="E27" s="9" t="s">
        <v>22</v>
      </c>
      <c r="F27" s="15">
        <f aca="true" t="shared" si="3" ref="F27:N27">SUM(F28:F29)</f>
        <v>539</v>
      </c>
      <c r="G27" s="15">
        <f t="shared" si="3"/>
        <v>-43</v>
      </c>
      <c r="H27" s="15">
        <f t="shared" si="3"/>
        <v>496</v>
      </c>
      <c r="I27" s="15">
        <f t="shared" si="3"/>
        <v>539</v>
      </c>
      <c r="J27" s="15">
        <f t="shared" si="3"/>
        <v>-43</v>
      </c>
      <c r="K27" s="15">
        <f t="shared" si="3"/>
        <v>496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4"/>
      <c r="P27" s="14"/>
    </row>
    <row r="28" spans="1:16" ht="94.5">
      <c r="A28" s="17" t="s">
        <v>43</v>
      </c>
      <c r="B28" s="10" t="s">
        <v>19</v>
      </c>
      <c r="C28" s="10" t="s">
        <v>28</v>
      </c>
      <c r="D28" s="10" t="s">
        <v>27</v>
      </c>
      <c r="E28" s="10" t="s">
        <v>25</v>
      </c>
      <c r="F28" s="13">
        <v>484</v>
      </c>
      <c r="G28" s="13">
        <v>-43</v>
      </c>
      <c r="H28" s="13">
        <f>F28+G28</f>
        <v>441</v>
      </c>
      <c r="I28" s="13">
        <f>F28</f>
        <v>484</v>
      </c>
      <c r="J28" s="13">
        <f>G28</f>
        <v>-43</v>
      </c>
      <c r="K28" s="13">
        <f>J28+I28</f>
        <v>441</v>
      </c>
      <c r="L28" s="13"/>
      <c r="M28" s="13"/>
      <c r="N28" s="13">
        <f>M28+L28</f>
        <v>0</v>
      </c>
      <c r="O28" s="14"/>
      <c r="P28" s="14"/>
    </row>
    <row r="29" spans="1:16" ht="85.5" customHeight="1">
      <c r="A29" s="17" t="s">
        <v>71</v>
      </c>
      <c r="B29" s="10" t="s">
        <v>19</v>
      </c>
      <c r="C29" s="10" t="s">
        <v>28</v>
      </c>
      <c r="D29" s="10" t="s">
        <v>29</v>
      </c>
      <c r="E29" s="10" t="s">
        <v>25</v>
      </c>
      <c r="F29" s="13">
        <v>55</v>
      </c>
      <c r="G29" s="13"/>
      <c r="H29" s="13">
        <f>F29+G29</f>
        <v>55</v>
      </c>
      <c r="I29" s="13">
        <f>F29</f>
        <v>55</v>
      </c>
      <c r="J29" s="13"/>
      <c r="K29" s="13">
        <f>J29+I29</f>
        <v>55</v>
      </c>
      <c r="L29" s="13"/>
      <c r="M29" s="13"/>
      <c r="N29" s="13">
        <f>M29+L29</f>
        <v>0</v>
      </c>
      <c r="O29" s="14"/>
      <c r="P29" s="14"/>
    </row>
    <row r="30" spans="1:16" ht="17.25" customHeight="1">
      <c r="A30" s="16" t="s">
        <v>8</v>
      </c>
      <c r="B30" s="9" t="s">
        <v>23</v>
      </c>
      <c r="C30" s="9" t="s">
        <v>20</v>
      </c>
      <c r="D30" s="9" t="s">
        <v>21</v>
      </c>
      <c r="E30" s="9" t="s">
        <v>22</v>
      </c>
      <c r="F30" s="15">
        <f>F31</f>
        <v>408</v>
      </c>
      <c r="G30" s="15">
        <f aca="true" t="shared" si="4" ref="G30:N30">G31</f>
        <v>20</v>
      </c>
      <c r="H30" s="15">
        <f t="shared" si="4"/>
        <v>428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>L31</f>
        <v>408</v>
      </c>
      <c r="M30" s="15">
        <f t="shared" si="4"/>
        <v>20</v>
      </c>
      <c r="N30" s="15">
        <f t="shared" si="4"/>
        <v>428</v>
      </c>
      <c r="O30" s="14"/>
      <c r="P30" s="14"/>
    </row>
    <row r="31" spans="1:16" ht="31.5">
      <c r="A31" s="16" t="s">
        <v>9</v>
      </c>
      <c r="B31" s="9" t="s">
        <v>23</v>
      </c>
      <c r="C31" s="9" t="s">
        <v>30</v>
      </c>
      <c r="D31" s="9" t="s">
        <v>21</v>
      </c>
      <c r="E31" s="9" t="s">
        <v>22</v>
      </c>
      <c r="F31" s="15">
        <f>F32</f>
        <v>408</v>
      </c>
      <c r="G31" s="15">
        <f>G32</f>
        <v>20</v>
      </c>
      <c r="H31" s="15">
        <f>F31+G31</f>
        <v>428</v>
      </c>
      <c r="I31" s="15">
        <v>0</v>
      </c>
      <c r="J31" s="15">
        <v>0</v>
      </c>
      <c r="K31" s="15">
        <v>0</v>
      </c>
      <c r="L31" s="15">
        <f>F31</f>
        <v>408</v>
      </c>
      <c r="M31" s="15">
        <f>G31</f>
        <v>20</v>
      </c>
      <c r="N31" s="15">
        <f>L31+M31</f>
        <v>428</v>
      </c>
      <c r="O31" s="14"/>
      <c r="P31" s="14"/>
    </row>
    <row r="32" spans="1:16" ht="141.75">
      <c r="A32" s="17" t="s">
        <v>16</v>
      </c>
      <c r="B32" s="10" t="s">
        <v>23</v>
      </c>
      <c r="C32" s="10" t="s">
        <v>30</v>
      </c>
      <c r="D32" s="10" t="s">
        <v>31</v>
      </c>
      <c r="E32" s="10" t="s">
        <v>25</v>
      </c>
      <c r="F32" s="13">
        <v>408</v>
      </c>
      <c r="G32" s="13">
        <v>20</v>
      </c>
      <c r="H32" s="13">
        <f>F32+G32</f>
        <v>428</v>
      </c>
      <c r="I32" s="13"/>
      <c r="J32" s="13"/>
      <c r="K32" s="13"/>
      <c r="L32" s="13">
        <f>F32</f>
        <v>408</v>
      </c>
      <c r="M32" s="13">
        <f>G32</f>
        <v>20</v>
      </c>
      <c r="N32" s="13">
        <f>M32+L32</f>
        <v>428</v>
      </c>
      <c r="O32" s="14"/>
      <c r="P32" s="14"/>
    </row>
    <row r="33" spans="1:16" ht="63">
      <c r="A33" s="16" t="s">
        <v>44</v>
      </c>
      <c r="B33" s="9" t="s">
        <v>30</v>
      </c>
      <c r="C33" s="9" t="s">
        <v>20</v>
      </c>
      <c r="D33" s="9" t="s">
        <v>21</v>
      </c>
      <c r="E33" s="9" t="s">
        <v>22</v>
      </c>
      <c r="F33" s="15">
        <f>F34</f>
        <v>80</v>
      </c>
      <c r="G33" s="15">
        <f>SUM(G35)</f>
        <v>0</v>
      </c>
      <c r="H33" s="15">
        <f>SUM(H35)</f>
        <v>80</v>
      </c>
      <c r="I33" s="15">
        <f>SUM(I35)</f>
        <v>80</v>
      </c>
      <c r="J33" s="15">
        <f>SUM(J35)</f>
        <v>0</v>
      </c>
      <c r="K33" s="15">
        <f>SUM(K35)</f>
        <v>80</v>
      </c>
      <c r="L33" s="15">
        <f aca="true" t="shared" si="5" ref="L33:N35">SUM(L34)</f>
        <v>0</v>
      </c>
      <c r="M33" s="15">
        <f t="shared" si="5"/>
        <v>0</v>
      </c>
      <c r="N33" s="15">
        <f t="shared" si="5"/>
        <v>0</v>
      </c>
      <c r="O33" s="14"/>
      <c r="P33" s="14"/>
    </row>
    <row r="34" spans="1:16" ht="94.5">
      <c r="A34" s="16" t="s">
        <v>62</v>
      </c>
      <c r="B34" s="9" t="s">
        <v>30</v>
      </c>
      <c r="C34" s="9" t="s">
        <v>37</v>
      </c>
      <c r="D34" s="9" t="s">
        <v>21</v>
      </c>
      <c r="E34" s="9" t="s">
        <v>22</v>
      </c>
      <c r="F34" s="15">
        <f>F35</f>
        <v>80</v>
      </c>
      <c r="G34" s="15"/>
      <c r="H34" s="15">
        <v>80</v>
      </c>
      <c r="I34" s="15">
        <f>I35</f>
        <v>80</v>
      </c>
      <c r="J34" s="15"/>
      <c r="K34" s="15">
        <v>80</v>
      </c>
      <c r="L34" s="15">
        <f t="shared" si="5"/>
        <v>0</v>
      </c>
      <c r="M34" s="15">
        <f t="shared" si="5"/>
        <v>0</v>
      </c>
      <c r="N34" s="15">
        <f t="shared" si="5"/>
        <v>0</v>
      </c>
      <c r="O34" s="14"/>
      <c r="P34" s="14"/>
    </row>
    <row r="35" spans="1:16" ht="94.5">
      <c r="A35" s="17" t="s">
        <v>63</v>
      </c>
      <c r="B35" s="10" t="s">
        <v>30</v>
      </c>
      <c r="C35" s="10" t="s">
        <v>37</v>
      </c>
      <c r="D35" s="10" t="s">
        <v>38</v>
      </c>
      <c r="E35" s="10" t="s">
        <v>25</v>
      </c>
      <c r="F35" s="13">
        <v>80</v>
      </c>
      <c r="G35" s="13">
        <f>G34</f>
        <v>0</v>
      </c>
      <c r="H35" s="13">
        <f>F35</f>
        <v>80</v>
      </c>
      <c r="I35" s="13">
        <v>80</v>
      </c>
      <c r="J35" s="13">
        <f>G35</f>
        <v>0</v>
      </c>
      <c r="K35" s="13">
        <f>I35+J35</f>
        <v>80</v>
      </c>
      <c r="L35" s="13"/>
      <c r="M35" s="13"/>
      <c r="N35" s="13">
        <f t="shared" si="5"/>
        <v>0</v>
      </c>
      <c r="O35" s="14"/>
      <c r="P35" s="14"/>
    </row>
    <row r="36" spans="1:16" ht="30" customHeight="1">
      <c r="A36" s="16" t="s">
        <v>48</v>
      </c>
      <c r="B36" s="9" t="s">
        <v>32</v>
      </c>
      <c r="C36" s="9" t="s">
        <v>20</v>
      </c>
      <c r="D36" s="9" t="s">
        <v>21</v>
      </c>
      <c r="E36" s="9" t="s">
        <v>22</v>
      </c>
      <c r="F36" s="15">
        <f>F37</f>
        <v>3000</v>
      </c>
      <c r="G36" s="15">
        <f aca="true" t="shared" si="6" ref="G36:N36">G37</f>
        <v>-1000</v>
      </c>
      <c r="H36" s="15">
        <f t="shared" si="6"/>
        <v>2000</v>
      </c>
      <c r="I36" s="15">
        <f t="shared" si="6"/>
        <v>3000</v>
      </c>
      <c r="J36" s="15">
        <f t="shared" si="6"/>
        <v>-1000</v>
      </c>
      <c r="K36" s="15">
        <f t="shared" si="6"/>
        <v>2000</v>
      </c>
      <c r="L36" s="15">
        <f t="shared" si="6"/>
        <v>0</v>
      </c>
      <c r="M36" s="15">
        <f t="shared" si="6"/>
        <v>0</v>
      </c>
      <c r="N36" s="15">
        <f t="shared" si="6"/>
        <v>0</v>
      </c>
      <c r="O36" s="14"/>
      <c r="P36" s="14"/>
    </row>
    <row r="37" spans="1:16" ht="15.75">
      <c r="A37" s="16" t="s">
        <v>49</v>
      </c>
      <c r="B37" s="9" t="s">
        <v>32</v>
      </c>
      <c r="C37" s="9" t="s">
        <v>30</v>
      </c>
      <c r="D37" s="9" t="s">
        <v>21</v>
      </c>
      <c r="E37" s="9" t="s">
        <v>22</v>
      </c>
      <c r="F37" s="15">
        <f>F40</f>
        <v>3000</v>
      </c>
      <c r="G37" s="15">
        <f>G38+G39+G40</f>
        <v>-1000</v>
      </c>
      <c r="H37" s="15">
        <f>H38+H39+H40</f>
        <v>2000</v>
      </c>
      <c r="I37" s="15">
        <f>I40</f>
        <v>3000</v>
      </c>
      <c r="J37" s="15">
        <f>J38+J39+J40</f>
        <v>-1000</v>
      </c>
      <c r="K37" s="15">
        <f>K38+K39+K40</f>
        <v>2000</v>
      </c>
      <c r="L37" s="15">
        <f>SUM(L38+L39+L40)</f>
        <v>0</v>
      </c>
      <c r="M37" s="15">
        <f>SUM(M38+M39+M40)</f>
        <v>0</v>
      </c>
      <c r="N37" s="15">
        <f>SUM(N38+N39+N40)</f>
        <v>0</v>
      </c>
      <c r="O37" s="14"/>
      <c r="P37" s="14"/>
    </row>
    <row r="38" spans="1:16" ht="15.75">
      <c r="A38" s="17" t="s">
        <v>50</v>
      </c>
      <c r="B38" s="10" t="s">
        <v>32</v>
      </c>
      <c r="C38" s="10" t="s">
        <v>30</v>
      </c>
      <c r="D38" s="10">
        <v>6000100</v>
      </c>
      <c r="E38" s="10">
        <v>500</v>
      </c>
      <c r="F38" s="15"/>
      <c r="G38" s="13"/>
      <c r="H38" s="13"/>
      <c r="I38" s="15"/>
      <c r="J38" s="13"/>
      <c r="K38" s="13"/>
      <c r="L38" s="15"/>
      <c r="M38" s="15"/>
      <c r="N38" s="13">
        <v>0</v>
      </c>
      <c r="O38" s="14"/>
      <c r="P38" s="14"/>
    </row>
    <row r="39" spans="1:16" ht="15.75">
      <c r="A39" s="17" t="s">
        <v>51</v>
      </c>
      <c r="B39" s="10" t="s">
        <v>32</v>
      </c>
      <c r="C39" s="10" t="s">
        <v>30</v>
      </c>
      <c r="D39" s="10">
        <v>6000300</v>
      </c>
      <c r="E39" s="10">
        <v>500</v>
      </c>
      <c r="F39" s="15"/>
      <c r="G39" s="13"/>
      <c r="H39" s="13"/>
      <c r="I39" s="15"/>
      <c r="J39" s="13"/>
      <c r="K39" s="13"/>
      <c r="L39" s="15"/>
      <c r="M39" s="15"/>
      <c r="N39" s="13">
        <v>0</v>
      </c>
      <c r="O39" s="14"/>
      <c r="P39" s="14"/>
    </row>
    <row r="40" spans="1:16" ht="63">
      <c r="A40" s="17" t="s">
        <v>52</v>
      </c>
      <c r="B40" s="10" t="s">
        <v>32</v>
      </c>
      <c r="C40" s="10" t="s">
        <v>30</v>
      </c>
      <c r="D40" s="10" t="s">
        <v>33</v>
      </c>
      <c r="E40" s="10" t="s">
        <v>25</v>
      </c>
      <c r="F40" s="13">
        <v>3000</v>
      </c>
      <c r="G40" s="13">
        <f>-1099+99</f>
        <v>-1000</v>
      </c>
      <c r="H40" s="13">
        <f>F40+G40</f>
        <v>2000</v>
      </c>
      <c r="I40" s="13">
        <f>F40</f>
        <v>3000</v>
      </c>
      <c r="J40" s="13">
        <f>G40</f>
        <v>-1000</v>
      </c>
      <c r="K40" s="13">
        <f>J40+I40</f>
        <v>2000</v>
      </c>
      <c r="L40" s="13"/>
      <c r="M40" s="13"/>
      <c r="N40" s="13">
        <v>0</v>
      </c>
      <c r="O40" s="14"/>
      <c r="P40" s="14"/>
    </row>
    <row r="41" spans="1:16" ht="47.25">
      <c r="A41" s="16" t="s">
        <v>65</v>
      </c>
      <c r="B41" s="9" t="s">
        <v>37</v>
      </c>
      <c r="C41" s="9" t="s">
        <v>20</v>
      </c>
      <c r="D41" s="9" t="s">
        <v>21</v>
      </c>
      <c r="E41" s="9" t="s">
        <v>22</v>
      </c>
      <c r="F41" s="15">
        <f>F42</f>
        <v>60</v>
      </c>
      <c r="G41" s="15"/>
      <c r="H41" s="15">
        <f>F41+G41</f>
        <v>60</v>
      </c>
      <c r="I41" s="15">
        <f>I42</f>
        <v>60</v>
      </c>
      <c r="J41" s="15"/>
      <c r="K41" s="15">
        <f>I41+J41</f>
        <v>60</v>
      </c>
      <c r="L41" s="15">
        <f aca="true" t="shared" si="7" ref="L41:N43">SUM(L42)</f>
        <v>0</v>
      </c>
      <c r="M41" s="15">
        <f t="shared" si="7"/>
        <v>0</v>
      </c>
      <c r="N41" s="15">
        <f t="shared" si="7"/>
        <v>0</v>
      </c>
      <c r="O41" s="14"/>
      <c r="P41" s="14"/>
    </row>
    <row r="42" spans="1:16" ht="31.5">
      <c r="A42" s="16" t="s">
        <v>64</v>
      </c>
      <c r="B42" s="9" t="s">
        <v>37</v>
      </c>
      <c r="C42" s="9" t="s">
        <v>39</v>
      </c>
      <c r="D42" s="9" t="s">
        <v>21</v>
      </c>
      <c r="E42" s="9" t="s">
        <v>22</v>
      </c>
      <c r="F42" s="15">
        <f>F43</f>
        <v>60</v>
      </c>
      <c r="G42" s="15"/>
      <c r="H42" s="15">
        <f>F42+G42</f>
        <v>60</v>
      </c>
      <c r="I42" s="15">
        <f>I43</f>
        <v>60</v>
      </c>
      <c r="J42" s="15"/>
      <c r="K42" s="15">
        <v>60</v>
      </c>
      <c r="L42" s="15">
        <f t="shared" si="7"/>
        <v>0</v>
      </c>
      <c r="M42" s="15">
        <f t="shared" si="7"/>
        <v>0</v>
      </c>
      <c r="N42" s="15">
        <f t="shared" si="7"/>
        <v>0</v>
      </c>
      <c r="O42" s="14"/>
      <c r="P42" s="14"/>
    </row>
    <row r="43" spans="1:16" ht="63">
      <c r="A43" s="17" t="s">
        <v>67</v>
      </c>
      <c r="B43" s="10" t="s">
        <v>37</v>
      </c>
      <c r="C43" s="10" t="s">
        <v>39</v>
      </c>
      <c r="D43" s="10" t="s">
        <v>40</v>
      </c>
      <c r="E43" s="10" t="s">
        <v>25</v>
      </c>
      <c r="F43" s="13">
        <v>60</v>
      </c>
      <c r="G43" s="13"/>
      <c r="H43" s="13">
        <f>F43</f>
        <v>60</v>
      </c>
      <c r="I43" s="13">
        <v>60</v>
      </c>
      <c r="J43" s="13"/>
      <c r="K43" s="13">
        <f>I43+J43</f>
        <v>60</v>
      </c>
      <c r="L43" s="13"/>
      <c r="M43" s="13"/>
      <c r="N43" s="13">
        <f t="shared" si="7"/>
        <v>0</v>
      </c>
      <c r="O43" s="14"/>
      <c r="P43" s="14"/>
    </row>
    <row r="44" spans="1:16" ht="31.5">
      <c r="A44" s="16" t="s">
        <v>53</v>
      </c>
      <c r="B44" s="10" t="s">
        <v>45</v>
      </c>
      <c r="C44" s="10" t="s">
        <v>20</v>
      </c>
      <c r="D44" s="10" t="s">
        <v>21</v>
      </c>
      <c r="E44" s="10" t="s">
        <v>22</v>
      </c>
      <c r="F44" s="15">
        <f>F45</f>
        <v>35228</v>
      </c>
      <c r="G44" s="15">
        <f>G46</f>
        <v>-2162</v>
      </c>
      <c r="H44" s="15">
        <f>F44+G44</f>
        <v>33066</v>
      </c>
      <c r="I44" s="15">
        <f>I45</f>
        <v>35228</v>
      </c>
      <c r="J44" s="15">
        <f>G44</f>
        <v>-2162</v>
      </c>
      <c r="K44" s="15">
        <f>K45</f>
        <v>33066</v>
      </c>
      <c r="L44" s="15">
        <f>SUM(L46)</f>
        <v>0</v>
      </c>
      <c r="M44" s="15">
        <f>SUM(M46)</f>
        <v>0</v>
      </c>
      <c r="N44" s="15">
        <f>SUM(N46)</f>
        <v>0</v>
      </c>
      <c r="O44" s="14"/>
      <c r="P44" s="14"/>
    </row>
    <row r="45" spans="1:16" ht="39.75" customHeight="1">
      <c r="A45" s="17" t="s">
        <v>68</v>
      </c>
      <c r="B45" s="10" t="s">
        <v>45</v>
      </c>
      <c r="C45" s="10" t="s">
        <v>26</v>
      </c>
      <c r="D45" s="10" t="s">
        <v>21</v>
      </c>
      <c r="E45" s="10" t="s">
        <v>22</v>
      </c>
      <c r="F45" s="15">
        <f>F46</f>
        <v>35228</v>
      </c>
      <c r="G45" s="15">
        <f>G46</f>
        <v>-2162</v>
      </c>
      <c r="H45" s="15">
        <f>H46</f>
        <v>33066</v>
      </c>
      <c r="I45" s="15">
        <f>I46</f>
        <v>35228</v>
      </c>
      <c r="J45" s="15">
        <f>J46</f>
        <v>-2162</v>
      </c>
      <c r="K45" s="15">
        <f>K46</f>
        <v>33066</v>
      </c>
      <c r="L45" s="15"/>
      <c r="M45" s="15"/>
      <c r="N45" s="15"/>
      <c r="O45" s="14"/>
      <c r="P45" s="14"/>
    </row>
    <row r="46" spans="1:16" ht="220.5">
      <c r="A46" s="20" t="s">
        <v>69</v>
      </c>
      <c r="B46" s="10" t="s">
        <v>45</v>
      </c>
      <c r="C46" s="10" t="s">
        <v>26</v>
      </c>
      <c r="D46" s="10" t="s">
        <v>46</v>
      </c>
      <c r="E46" s="10" t="s">
        <v>47</v>
      </c>
      <c r="F46" s="13">
        <v>35228</v>
      </c>
      <c r="G46" s="13">
        <v>-2162</v>
      </c>
      <c r="H46" s="13">
        <v>33066</v>
      </c>
      <c r="I46" s="13">
        <f>F46</f>
        <v>35228</v>
      </c>
      <c r="J46" s="13">
        <f>G46</f>
        <v>-2162</v>
      </c>
      <c r="K46" s="13">
        <v>33066</v>
      </c>
      <c r="L46" s="13"/>
      <c r="M46" s="13"/>
      <c r="N46" s="13">
        <v>0</v>
      </c>
      <c r="O46" s="14"/>
      <c r="P46" s="14"/>
    </row>
    <row r="47" spans="1:16" ht="15.75">
      <c r="A47" s="7" t="s">
        <v>10</v>
      </c>
      <c r="B47" s="10"/>
      <c r="C47" s="11"/>
      <c r="D47" s="11"/>
      <c r="E47" s="11"/>
      <c r="F47" s="15">
        <f aca="true" t="shared" si="8" ref="F47:N47">F36+F30+F20+F41+F33+F44</f>
        <v>46612</v>
      </c>
      <c r="G47" s="15">
        <f t="shared" si="8"/>
        <v>-3847</v>
      </c>
      <c r="H47" s="15">
        <f t="shared" si="8"/>
        <v>42765</v>
      </c>
      <c r="I47" s="15">
        <f t="shared" si="8"/>
        <v>46204</v>
      </c>
      <c r="J47" s="15">
        <f t="shared" si="8"/>
        <v>-3867</v>
      </c>
      <c r="K47" s="15">
        <f t="shared" si="8"/>
        <v>42337</v>
      </c>
      <c r="L47" s="15">
        <f t="shared" si="8"/>
        <v>408</v>
      </c>
      <c r="M47" s="15">
        <f t="shared" si="8"/>
        <v>20</v>
      </c>
      <c r="N47" s="15">
        <f t="shared" si="8"/>
        <v>428</v>
      </c>
      <c r="O47" s="14"/>
      <c r="P47" s="14"/>
    </row>
    <row r="48" spans="1:16" ht="15.75">
      <c r="A48" s="4"/>
      <c r="B48" s="12"/>
      <c r="C48" s="12"/>
      <c r="D48" s="12"/>
      <c r="E48" s="12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5.75">
      <c r="A49" s="19"/>
      <c r="B49" s="12"/>
      <c r="C49" s="12"/>
      <c r="D49" s="12"/>
      <c r="E49" s="12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.75">
      <c r="A50" s="26" t="s">
        <v>11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14"/>
      <c r="P50" s="14"/>
    </row>
    <row r="51" spans="2:16" ht="15.75">
      <c r="B51" s="12"/>
      <c r="C51" s="12"/>
      <c r="D51" s="12"/>
      <c r="E51" s="12"/>
      <c r="F51" s="14"/>
      <c r="G51" s="14"/>
      <c r="H51" s="14"/>
      <c r="I51" s="14"/>
      <c r="J51" s="14"/>
      <c r="K51" s="14"/>
      <c r="L51" s="14"/>
      <c r="M51" s="2"/>
      <c r="N51" s="14"/>
      <c r="O51" s="14"/>
      <c r="P51" s="14"/>
    </row>
    <row r="52" spans="2:16" ht="15.75">
      <c r="B52" s="12"/>
      <c r="C52" s="12"/>
      <c r="D52" s="12"/>
      <c r="E52" s="12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 ht="15.75">
      <c r="B53" s="12"/>
      <c r="C53" s="12"/>
      <c r="D53" s="12"/>
      <c r="E53" s="12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2:16" ht="15.75">
      <c r="B54" s="12"/>
      <c r="C54" s="12"/>
      <c r="D54" s="12"/>
      <c r="E54" s="12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ht="15.75">
      <c r="B55" s="12"/>
      <c r="C55" s="12"/>
      <c r="D55" s="12"/>
      <c r="E55" s="1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ht="15.75">
      <c r="B56" s="12"/>
      <c r="C56" s="12"/>
      <c r="D56" s="12"/>
      <c r="E56" s="12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ht="15.75">
      <c r="B57" s="12"/>
      <c r="C57" s="12"/>
      <c r="D57" s="12"/>
      <c r="E57" s="12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2:16" ht="15.75">
      <c r="B58" s="12"/>
      <c r="C58" s="12"/>
      <c r="D58" s="12"/>
      <c r="E58" s="12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2:16" ht="15.75">
      <c r="B59" s="12"/>
      <c r="C59" s="12"/>
      <c r="D59" s="12"/>
      <c r="E59" s="12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2:16" ht="15.75">
      <c r="B60" s="12"/>
      <c r="C60" s="12"/>
      <c r="D60" s="12"/>
      <c r="E60" s="12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2:16" ht="15.75">
      <c r="B61" s="12"/>
      <c r="C61" s="12"/>
      <c r="D61" s="12"/>
      <c r="E61" s="12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2:16" ht="15.75">
      <c r="B62" s="12"/>
      <c r="C62" s="12"/>
      <c r="D62" s="12"/>
      <c r="E62" s="12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2:16" ht="15.75">
      <c r="B63" s="12"/>
      <c r="C63" s="12"/>
      <c r="D63" s="12"/>
      <c r="E63" s="12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2:16" ht="15.75">
      <c r="B64" s="12"/>
      <c r="C64" s="12"/>
      <c r="D64" s="12"/>
      <c r="E64" s="12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2:16" ht="15.75">
      <c r="B65" s="8"/>
      <c r="C65" s="8"/>
      <c r="D65" s="8"/>
      <c r="E65" s="8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ht="15.75">
      <c r="B66" s="8"/>
      <c r="C66" s="8"/>
      <c r="D66" s="8"/>
      <c r="E66" s="8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ht="15.75">
      <c r="B67" s="8"/>
      <c r="C67" s="8"/>
      <c r="D67" s="8"/>
      <c r="E67" s="8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6" ht="15.75">
      <c r="B68" s="8"/>
      <c r="C68" s="8"/>
      <c r="D68" s="8"/>
      <c r="E68" s="8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2:16" ht="15.75">
      <c r="B69" s="8"/>
      <c r="C69" s="8"/>
      <c r="D69" s="8"/>
      <c r="E69" s="8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2:16" ht="15.75">
      <c r="B70" s="8"/>
      <c r="C70" s="8"/>
      <c r="D70" s="8"/>
      <c r="E70" s="8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2:16" ht="15.75">
      <c r="B71" s="8"/>
      <c r="C71" s="8"/>
      <c r="D71" s="8"/>
      <c r="E71" s="8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2:16" ht="15.75">
      <c r="B72" s="8"/>
      <c r="C72" s="8"/>
      <c r="D72" s="8"/>
      <c r="E72" s="8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6:16" ht="15.75"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6:16" ht="15.75"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6:16" ht="15.75"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6:16" ht="15.75"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6:16" ht="15.75"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6:16" ht="15.75"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6:16" ht="15.75"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6:16" ht="15.75"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6:16" ht="15.75"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6:16" ht="15.75"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6:16" ht="15.75"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6:16" ht="15.75"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6:16" ht="15.75"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6:16" ht="15.75"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6:16" ht="15.75"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6:16" ht="15.75"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6:16" ht="15.75"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6:16" ht="15.75"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6:16" ht="15.75"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6:16" ht="15.75"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6:16" ht="15.75"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6:16" ht="15.75"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6:16" ht="15.75"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</sheetData>
  <mergeCells count="15">
    <mergeCell ref="A50:N50"/>
    <mergeCell ref="C17:C19"/>
    <mergeCell ref="B17:B19"/>
    <mergeCell ref="A17:A19"/>
    <mergeCell ref="L18:N18"/>
    <mergeCell ref="F17:N17"/>
    <mergeCell ref="E17:E19"/>
    <mergeCell ref="F18:H18"/>
    <mergeCell ref="I18:K18"/>
    <mergeCell ref="A15:N15"/>
    <mergeCell ref="D17:D19"/>
    <mergeCell ref="M12:N12"/>
    <mergeCell ref="M11:N11"/>
    <mergeCell ref="A13:N13"/>
    <mergeCell ref="A14:N14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2009-04-01T07:41:05Z</cp:lastPrinted>
  <dcterms:created xsi:type="dcterms:W3CDTF">1996-10-08T23:32:33Z</dcterms:created>
  <dcterms:modified xsi:type="dcterms:W3CDTF">2009-04-13T03:54:37Z</dcterms:modified>
  <cp:category/>
  <cp:version/>
  <cp:contentType/>
  <cp:contentStatus/>
</cp:coreProperties>
</file>